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5EDB5CBE-492C-4DF3-9248-657143A00A38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<sst xmlns="http://schemas.openxmlformats.org/spreadsheetml/2006/main" count="70" uniqueCount="46">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</sst>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46" zoomScale="90" zoomScaleNormal="90" workbookViewId="0">
      <selection activeCell="D38" sqref="D38:E3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7027318196.8400002</v>
      </c>
      <c r="D8" s="5">
        <f t="shared" ref="D8:E8" si="0">SUM(D9:D11)</f>
        <v>6753648840.8399992</v>
      </c>
      <c r="E8" s="5">
        <f t="shared" si="0"/>
        <v>6753648840.8399992</v>
      </c>
    </row>
    <row r="9" spans="2:5" x14ac:dyDescent="0.25">
      <c r="B9" s="28" t="s">
        <v>9</v>
      </c>
      <c r="C9" s="33">
        <v>5116443553</v>
      </c>
      <c r="D9" s="33">
        <v>5293937750.7399998</v>
      </c>
      <c r="E9" s="33">
        <v>5293937750.7399998</v>
      </c>
    </row>
    <row r="10" spans="2:5" x14ac:dyDescent="0.25">
      <c r="B10" s="28" t="s">
        <v>10</v>
      </c>
      <c r="C10" s="33">
        <v>1350374218</v>
      </c>
      <c r="D10" s="33">
        <v>1361108766.95</v>
      </c>
      <c r="E10" s="33">
        <v>1361108766.95</v>
      </c>
    </row>
    <row r="11" spans="2:5" x14ac:dyDescent="0.25">
      <c r="B11" s="28" t="s">
        <v>11</v>
      </c>
      <c r="C11" s="33">
        <v>560500425.84000003</v>
      </c>
      <c r="D11" s="33">
        <v>98602323.150000006</v>
      </c>
      <c r="E11" s="33">
        <v>98602323.150000006</v>
      </c>
    </row>
    <row r="12" spans="2:5" x14ac:dyDescent="0.25">
      <c r="B12" s="27" t="s">
        <v>12</v>
      </c>
      <c r="C12" s="5">
        <f>SUM(C13+C14)</f>
        <v>7027318198.46</v>
      </c>
      <c r="D12" s="5">
        <f>SUM(D13+D14)</f>
        <v>6849404403.5400009</v>
      </c>
      <c r="E12" s="5">
        <f>SUM(E13+E14)</f>
        <v>6420626632.0600004</v>
      </c>
    </row>
    <row r="13" spans="2:5" ht="24" x14ac:dyDescent="0.25">
      <c r="B13" s="28" t="s">
        <v>13</v>
      </c>
      <c r="C13" s="33">
        <v>5761443554.3699999</v>
      </c>
      <c r="D13" s="33">
        <v>5507045631.1800003</v>
      </c>
      <c r="E13" s="33">
        <v>5228202999.4700003</v>
      </c>
    </row>
    <row r="14" spans="2:5" ht="24" x14ac:dyDescent="0.25">
      <c r="B14" s="28" t="s">
        <v>14</v>
      </c>
      <c r="C14" s="33">
        <v>1265874644.0899999</v>
      </c>
      <c r="D14" s="33">
        <v>1342358772.3600001</v>
      </c>
      <c r="E14" s="33">
        <v>1192423632.5900002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200168953.06000006</v>
      </c>
      <c r="E15" s="5">
        <f t="shared" si="1"/>
        <v>200168953.06000006</v>
      </c>
    </row>
    <row r="16" spans="2:5" ht="24" x14ac:dyDescent="0.25">
      <c r="B16" s="28" t="s">
        <v>16</v>
      </c>
      <c r="C16" s="35">
        <v>0</v>
      </c>
      <c r="D16" s="33">
        <v>151001012.66000006</v>
      </c>
      <c r="E16" s="33">
        <v>151001012.66000006</v>
      </c>
    </row>
    <row r="17" spans="2:5" ht="24" x14ac:dyDescent="0.25">
      <c r="B17" s="28" t="s">
        <v>17</v>
      </c>
      <c r="C17" s="35">
        <v>0</v>
      </c>
      <c r="D17" s="33">
        <v>49167940.400000006</v>
      </c>
      <c r="E17" s="33">
        <v>49167940.400000006</v>
      </c>
    </row>
    <row r="18" spans="2:5" x14ac:dyDescent="0.25">
      <c r="B18" s="27" t="s">
        <v>18</v>
      </c>
      <c r="C18" s="5">
        <f>C8-C12+C15</f>
        <v>-1.619999885559082</v>
      </c>
      <c r="D18" s="5">
        <f t="shared" ref="D18:E18" si="2">D8-D12+D15</f>
        <v>104413390.35999835</v>
      </c>
      <c r="E18" s="5">
        <f t="shared" si="2"/>
        <v>533191161.83999884</v>
      </c>
    </row>
    <row r="19" spans="2:5" ht="24" x14ac:dyDescent="0.25">
      <c r="B19" s="27" t="s">
        <v>19</v>
      </c>
      <c r="C19" s="5">
        <f>C18-C11</f>
        <v>-560500427.45999992</v>
      </c>
      <c r="D19" s="5">
        <f t="shared" ref="D19:E19" si="3">D18-D11</f>
        <v>5811067.2099983394</v>
      </c>
      <c r="E19" s="5">
        <f t="shared" si="3"/>
        <v>434588838.68999887</v>
      </c>
    </row>
    <row r="20" spans="2:5" ht="24.75" thickBot="1" x14ac:dyDescent="0.3">
      <c r="B20" s="29" t="s">
        <v>20</v>
      </c>
      <c r="C20" s="7">
        <f>C19-C15</f>
        <v>-560500427.45999992</v>
      </c>
      <c r="D20" s="7">
        <f t="shared" ref="D20:E20" si="4">D19-D15</f>
        <v>-194357885.85000172</v>
      </c>
      <c r="E20" s="7">
        <f t="shared" si="4"/>
        <v>234419885.6299988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26636140.25</v>
      </c>
      <c r="D24" s="5">
        <f t="shared" ref="D24:E24" si="5">SUM(D25:D26)</f>
        <v>8579910.3300000001</v>
      </c>
      <c r="E24" s="5">
        <f t="shared" si="5"/>
        <v>8579910.3300000001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26636140.25</v>
      </c>
      <c r="D26" s="33">
        <v>8579910.3300000001</v>
      </c>
      <c r="E26" s="33">
        <v>8579910.3300000001</v>
      </c>
    </row>
    <row r="27" spans="2:5" x14ac:dyDescent="0.25">
      <c r="B27" s="27" t="s">
        <v>27</v>
      </c>
      <c r="C27" s="5">
        <f>C20+C24</f>
        <v>-533864287.20999992</v>
      </c>
      <c r="D27" s="5">
        <f t="shared" ref="D27:E27" si="6">D20+D24</f>
        <v>-185777975.52000171</v>
      </c>
      <c r="E27" s="5">
        <f t="shared" si="6"/>
        <v>242999795.95999882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645000000</v>
      </c>
      <c r="D33" s="21">
        <f t="shared" ref="D33:E33" si="7">SUM(D34:D35)</f>
        <v>145000000</v>
      </c>
      <c r="E33" s="21">
        <f t="shared" si="7"/>
        <v>145000000</v>
      </c>
    </row>
    <row r="34" spans="2:5" ht="24" x14ac:dyDescent="0.25">
      <c r="B34" s="6" t="s">
        <v>30</v>
      </c>
      <c r="C34" s="34">
        <v>645000000</v>
      </c>
      <c r="D34" s="34">
        <v>145000000</v>
      </c>
      <c r="E34" s="34">
        <v>145000000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84499574.159999996</v>
      </c>
      <c r="D36" s="21">
        <f t="shared" ref="D36:E36" si="8">SUM(D37:D38)</f>
        <v>46397676.850000001</v>
      </c>
      <c r="E36" s="21">
        <f t="shared" si="8"/>
        <v>46397676.850000001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84499574.159999996</v>
      </c>
      <c r="D38" s="34">
        <v>46397676.850000001</v>
      </c>
      <c r="E38" s="34">
        <v>46397676.850000001</v>
      </c>
    </row>
    <row r="39" spans="2:5" ht="15" customHeight="1" x14ac:dyDescent="0.25">
      <c r="B39" s="58" t="s">
        <v>35</v>
      </c>
      <c r="C39" s="60">
        <f>C33-C36</f>
        <v>560500425.84000003</v>
      </c>
      <c r="D39" s="60">
        <f t="shared" ref="D39:E39" si="9">D33-D36</f>
        <v>98602323.150000006</v>
      </c>
      <c r="E39" s="60">
        <f t="shared" si="9"/>
        <v>98602323.150000006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5116443553</v>
      </c>
      <c r="D45" s="22">
        <f t="shared" ref="D45:E45" si="10">D9</f>
        <v>5293937750.7399998</v>
      </c>
      <c r="E45" s="22">
        <f t="shared" si="10"/>
        <v>5293937750.7399998</v>
      </c>
    </row>
    <row r="46" spans="2:5" ht="24" x14ac:dyDescent="0.25">
      <c r="B46" s="15" t="s">
        <v>37</v>
      </c>
      <c r="C46" s="22">
        <f>C34-C37</f>
        <v>645000000</v>
      </c>
      <c r="D46" s="22">
        <f t="shared" ref="D46:E46" si="11">D34-D37</f>
        <v>145000000</v>
      </c>
      <c r="E46" s="22">
        <f t="shared" si="11"/>
        <v>145000000</v>
      </c>
    </row>
    <row r="47" spans="2:5" ht="24" x14ac:dyDescent="0.25">
      <c r="B47" s="28" t="s">
        <v>30</v>
      </c>
      <c r="C47" s="22">
        <f>C34</f>
        <v>645000000</v>
      </c>
      <c r="D47" s="22">
        <f t="shared" ref="D47:E47" si="12">D34</f>
        <v>145000000</v>
      </c>
      <c r="E47" s="22">
        <f t="shared" si="12"/>
        <v>145000000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5761443554.3699999</v>
      </c>
      <c r="D49" s="22">
        <f t="shared" ref="D49:E49" si="14">D13</f>
        <v>5507045631.1800003</v>
      </c>
      <c r="E49" s="22">
        <f t="shared" si="14"/>
        <v>5228202999.4700003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151001012.66000006</v>
      </c>
      <c r="E50" s="22">
        <f t="shared" si="15"/>
        <v>151001012.66000006</v>
      </c>
    </row>
    <row r="51" spans="2:6" ht="24" x14ac:dyDescent="0.25">
      <c r="B51" s="27" t="s">
        <v>38</v>
      </c>
      <c r="C51" s="21">
        <f>C45+C46-C49+C50</f>
        <v>-1.369999885559082</v>
      </c>
      <c r="D51" s="21">
        <f t="shared" ref="D51:E51" si="16">D45+D46-D49+D50</f>
        <v>82893132.219999522</v>
      </c>
      <c r="E51" s="21">
        <f t="shared" si="16"/>
        <v>361735763.92999959</v>
      </c>
      <c r="F51" s="25"/>
    </row>
    <row r="52" spans="2:6" ht="24.75" thickBot="1" x14ac:dyDescent="0.3">
      <c r="B52" s="27" t="s">
        <v>39</v>
      </c>
      <c r="C52" s="21">
        <f>C51-C46</f>
        <v>-645000001.36999989</v>
      </c>
      <c r="D52" s="21">
        <f t="shared" ref="D52:E52" si="17">D51-D46</f>
        <v>-62106867.780000478</v>
      </c>
      <c r="E52" s="21">
        <f t="shared" si="17"/>
        <v>216735763.92999959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1350374218</v>
      </c>
      <c r="D57" s="22">
        <f t="shared" ref="D57:E57" si="18">D10</f>
        <v>1361108766.95</v>
      </c>
      <c r="E57" s="22">
        <f t="shared" si="18"/>
        <v>1361108766.95</v>
      </c>
    </row>
    <row r="58" spans="2:6" ht="24" x14ac:dyDescent="0.25">
      <c r="B58" s="15" t="s">
        <v>40</v>
      </c>
      <c r="C58" s="22">
        <f>C59-C60</f>
        <v>-84499574.159999996</v>
      </c>
      <c r="D58" s="22">
        <f t="shared" ref="D58:E58" si="19">D59-D60</f>
        <v>-46397676.850000001</v>
      </c>
      <c r="E58" s="22">
        <f t="shared" si="19"/>
        <v>-46397676.850000001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84499574.159999996</v>
      </c>
      <c r="D60" s="22">
        <f t="shared" ref="D60:E60" si="21">D38</f>
        <v>46397676.850000001</v>
      </c>
      <c r="E60" s="22">
        <f t="shared" si="21"/>
        <v>46397676.850000001</v>
      </c>
    </row>
    <row r="61" spans="2:6" ht="24" x14ac:dyDescent="0.25">
      <c r="B61" s="15" t="s">
        <v>41</v>
      </c>
      <c r="C61" s="22">
        <f>C14</f>
        <v>1265874644.0899999</v>
      </c>
      <c r="D61" s="22">
        <f t="shared" ref="D61:E61" si="22">D14</f>
        <v>1342358772.3600001</v>
      </c>
      <c r="E61" s="22">
        <f t="shared" si="22"/>
        <v>1192423632.5900002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49167940.400000006</v>
      </c>
      <c r="E62" s="22">
        <f t="shared" si="23"/>
        <v>49167940.400000006</v>
      </c>
    </row>
    <row r="63" spans="2:6" ht="24" x14ac:dyDescent="0.25">
      <c r="B63" s="27" t="s">
        <v>42</v>
      </c>
      <c r="C63" s="21">
        <f>C57+C58-C61+C62</f>
        <v>-0.25</v>
      </c>
      <c r="D63" s="21">
        <f t="shared" ref="D63:E63" si="24">D57+D58-D61+D62</f>
        <v>21520258.140000015</v>
      </c>
      <c r="E63" s="21">
        <f t="shared" si="24"/>
        <v>171455397.91</v>
      </c>
    </row>
    <row r="64" spans="2:6" ht="24.75" thickBot="1" x14ac:dyDescent="0.3">
      <c r="B64" s="29" t="s">
        <v>43</v>
      </c>
      <c r="C64" s="32">
        <f>C63-C58</f>
        <v>84499573.909999996</v>
      </c>
      <c r="D64" s="32">
        <f t="shared" ref="D64:E64" si="25">D63-D58</f>
        <v>67917934.99000001</v>
      </c>
      <c r="E64" s="32">
        <f t="shared" si="25"/>
        <v>217853074.75999999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2025-04-24T17:07:26Z</cp:lastPrinted>
  <dcterms:created xsi:type="dcterms:W3CDTF">2020-01-08T20:37:56Z</dcterms:created>
  <dcterms:modified xsi:type="dcterms:W3CDTF">2026-01-28T15:40:26Z</dcterms:modified>
</cp:coreProperties>
</file>